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F6a!$B$3:$H$155</definedName>
    <definedName name="_xlnm.Print_Titles" localSheetId="1">F6a!$1:$3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H70" i="1" s="1"/>
  <c r="D70" i="1"/>
  <c r="C70" i="1"/>
  <c r="H69" i="1"/>
  <c r="H68" i="1"/>
  <c r="H67" i="1"/>
  <c r="G66" i="1"/>
  <c r="F66" i="1"/>
  <c r="E66" i="1"/>
  <c r="H66" i="1" s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H132" i="1" l="1"/>
  <c r="H128" i="1"/>
  <c r="H118" i="1"/>
  <c r="H108" i="1"/>
  <c r="H98" i="1"/>
  <c r="G79" i="1"/>
  <c r="C79" i="1"/>
  <c r="H88" i="1"/>
  <c r="D79" i="1"/>
  <c r="F79" i="1"/>
  <c r="H57" i="1"/>
  <c r="H53" i="1"/>
  <c r="H43" i="1"/>
  <c r="H33" i="1"/>
  <c r="H23" i="1"/>
  <c r="C4" i="1"/>
  <c r="D4" i="1"/>
  <c r="G4" i="1"/>
  <c r="H13" i="1"/>
  <c r="F4" i="1"/>
  <c r="E79" i="1"/>
  <c r="H80" i="1"/>
  <c r="E4" i="1"/>
  <c r="H5" i="1"/>
  <c r="D154" i="1" l="1"/>
  <c r="H79" i="1"/>
  <c r="G154" i="1"/>
  <c r="C154" i="1"/>
  <c r="F154" i="1"/>
  <c r="H4" i="1"/>
  <c r="E154" i="1"/>
  <c r="H154" i="1" l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<sst xmlns="http://schemas.openxmlformats.org/spreadsheetml/2006/main" count="281" uniqueCount="208">
  <si>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</si>
  <si>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</si>
  <si>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</si>
  <si>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</si>
  <si>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</si>
  <si>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</si>
  <si>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</si>
  <si>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</si>
  <si>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</si>
  <si>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</si>
  <si>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</si>
  <si>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</si>
  <si>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</si>
  <si>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</si>
  <si>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</si>
  <si>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</si>
  <si>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</si>
  <si>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</si>
  <si>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</si>
  <si>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</si>
  <si>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</si>
  <si>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</si>
  <si>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</si>
  <si>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</si>
  <si>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</si>
  <si>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</si>
  <si>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</si>
  <si>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</si>
  <si>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</si>
  <si>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</si>
  <si>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</si>
  <si>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</si>
  <si>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</si>
  <si>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</si>
  <si>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</si>
  <si>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</si>
  <si>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</si>
  <si>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</si>
  <si>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</si>
  <si>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</si>
  <si>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</si>
  <si>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</si>
  <si>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</si>
  <si>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</si>
  <si>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</si>
  <si>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</si>
  <si>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</si>
  <si>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</si>
  <si>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</si>
  <si>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</si>
  <si>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</si>
  <si>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</si>
  <si>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</si>
  <si>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</si>
  <si>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</si>
  <si>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</si>
  <si>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</si>
  <si>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</si>
  <si>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</si>
  <si>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</si>
  <si>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</si>
  <si>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</si>
  <si>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</si>
  <si>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</si>
  <si>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</si>
  <si>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</si>
  <si>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</si>
  <si>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</si>
  <si>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</si>
  <si>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</si>
  <si>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</si>
  <si>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</si>
  <si>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</si>
  <si>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</si>
  <si>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</si>
  <si>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</si>
  <si>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</si>
  <si>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</si>
  <si>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</si>
  <si>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</si>
  <si>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</si>
  <si>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</si>
  <si>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</si>
  <si>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</si>
  <si>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</si>
  <si>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</si>
  <si>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</si>
  <si>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</si>
  <si>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</si>
  <si>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</si>
  <si>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</si>
  <si>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</si>
  <si>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</si>
  <si>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</si>
  <si>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</si>
  <si>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</si>
  <si>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</si>
  <si>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</si>
  <si>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</si>
  <si>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</si>
  <si>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</si>
  <si>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</si>
  <si>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</si>
  <si>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</si>
  <si>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</si>
  <si>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</si>
  <si>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</si>
  <si>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</si>
  <si>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</si>
  <si>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</si>
  <si>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</si>
  <si>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</si>
  <si>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</si>
  <si>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</si>
  <si>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</si>
  <si>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</si>
  <si>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</si>
  <si>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</si>
  <si>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</si>
  <si>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</si>
  <si>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</si>
  <si>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</si>
  <si>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</si>
  <si>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</si>
  <si>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</si>
  <si>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</si>
  <si>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</si>
  <si>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</si>
  <si>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</si>
  <si>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</si>
  <si>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</si>
  <si>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</si>
  <si>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</si>
  <si>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</si>
  <si>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</si>
  <si>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</si>
  <si>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</si>
  <si>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</si>
  <si>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</si>
  <si>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</si>
  <si>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</si>
  <si>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</si>
  <si>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</si>
  <si>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</si>
  <si>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</si>
  <si>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</si>
  <si>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</si>
  <si>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</si>
  <si>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</si>
  <si>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</si>
  <si>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</si>
  <si>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</si>
  <si>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</si>
  <si>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</si>
  <si>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</si>
  <si>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</si>
  <si>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</si>
  <si>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</si>
  <si>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</si>
  <si>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</si>
  <si>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</si>
  <si>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</si>
  <si>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</si>
  <si>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</si>
  <si>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</si>
  <si>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</si>
  <si>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</si>
  <si>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</si>
  <si>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</si>
  <si>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</si>
  <si>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</si>
  <si>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</si>
  <si>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</si>
  <si>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</si>
  <si>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</si>
  <si>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</si>
  <si>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</si>
  <si>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</si>
  <si>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</si>
  <si>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</si>
  <si>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</si>
  <si>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</si>
  <si>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</si>
  <si>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</si>
  <si>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</si>
  <si>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</si>
  <si>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</si>
  <si>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</si>
  <si>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</si>
  <si>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</si>
  <si>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</si>
  <si>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</si>
  <si>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</si>
  <si>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</si>
  <si>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</si>
  <si>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</si>
  <si>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</si>
  <si>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</si>
  <si>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</si>
  <si>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</si>
  <si>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</si>
  <si>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</si>
  <si>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</si>
  <si>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</si>
  <si>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</si>
  <si>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</si>
  <si>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</si>
  <si>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POLITECNICA DE JUVENTINO ROSAS
Clasificación por Objeto del Gasto (Capítulo y Concepto)
al 30 de Junio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</si>
</sst>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4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0" fontId="11" fillId="0" borderId="0" xfId="2" applyFont="1" applyBorder="1" applyAlignment="1" applyProtection="1">
      <alignment horizontal="center" vertical="top" wrapText="1"/>
      <protection locked="0"/>
    </xf>
    <xf numFmtId="0" fontId="11" fillId="0" borderId="0" xfId="2" applyFont="1" applyBorder="1" applyAlignment="1" applyProtection="1">
      <alignment vertical="top" wrapText="1"/>
      <protection locked="0"/>
    </xf>
    <xf numFmtId="0" fontId="11" fillId="0" borderId="0" xfId="2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14"/>
  </cols>
  <sheetData>
    <row r="1" spans="1:2">
      <c r="A1" s="13"/>
      <c r="B1" s="13"/>
    </row>
    <row r="2020" spans="1:1">
      <c r="A2020" s="15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tabSelected="1" topLeftCell="A145" workbookViewId="0">
      <selection activeCell="B159" sqref="B159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37" t="s">
        <v>207</v>
      </c>
      <c r="B1" s="39"/>
      <c r="C1" s="39"/>
      <c r="D1" s="39"/>
      <c r="E1" s="39"/>
      <c r="F1" s="39"/>
      <c r="G1" s="39"/>
      <c r="H1" s="40"/>
    </row>
    <row r="2" spans="1:8">
      <c r="A2" s="37"/>
      <c r="B2" s="38"/>
      <c r="C2" s="36" t="s">
        <v>0</v>
      </c>
      <c r="D2" s="36"/>
      <c r="E2" s="36"/>
      <c r="F2" s="36"/>
      <c r="G2" s="36"/>
      <c r="H2" s="2"/>
    </row>
    <row r="3" spans="1:8" ht="22.5">
      <c r="A3" s="41" t="s">
        <v>1</v>
      </c>
      <c r="B3" s="42"/>
      <c r="C3" s="12" t="s">
        <v>2</v>
      </c>
      <c r="D3" s="4" t="s">
        <v>3</v>
      </c>
      <c r="E3" s="12" t="s">
        <v>4</v>
      </c>
      <c r="F3" s="12" t="s">
        <v>5</v>
      </c>
      <c r="G3" s="12" t="s">
        <v>6</v>
      </c>
      <c r="H3" s="3" t="s">
        <v>7</v>
      </c>
    </row>
    <row r="4" spans="1:8">
      <c r="A4" s="43" t="s">
        <v>8</v>
      </c>
      <c r="B4" s="44"/>
      <c r="C4" s="5">
        <f>C5+C13+C23+C33+C43+C53+C57+C66+C70</f>
        <v>34691568.460000001</v>
      </c>
      <c r="D4" s="5">
        <f t="shared" ref="D4:H4" si="0">D5+D13+D23+D33+D43+D53+D57+D66+D70</f>
        <v>2865949.44</v>
      </c>
      <c r="E4" s="5">
        <f t="shared" si="0"/>
        <v>37557517.899999999</v>
      </c>
      <c r="F4" s="5">
        <f t="shared" si="0"/>
        <v>21951276.310000002</v>
      </c>
      <c r="G4" s="5">
        <f t="shared" si="0"/>
        <v>21940906.310000002</v>
      </c>
      <c r="H4" s="5">
        <f t="shared" si="0"/>
        <v>15606241.59</v>
      </c>
    </row>
    <row r="5" spans="1:8">
      <c r="A5" s="32" t="s">
        <v>9</v>
      </c>
      <c r="B5" s="33"/>
      <c r="C5" s="6">
        <f>SUM(C6:C12)</f>
        <v>25768622.27</v>
      </c>
      <c r="D5" s="6">
        <f t="shared" ref="D5:H5" si="1">SUM(D6:D12)</f>
        <v>287517.55000000005</v>
      </c>
      <c r="E5" s="6">
        <f t="shared" si="1"/>
        <v>26056139.82</v>
      </c>
      <c r="F5" s="6">
        <f t="shared" si="1"/>
        <v>17247494.27</v>
      </c>
      <c r="G5" s="6">
        <f t="shared" si="1"/>
        <v>17247494.27</v>
      </c>
      <c r="H5" s="6">
        <f t="shared" si="1"/>
        <v>8808645.5500000007</v>
      </c>
    </row>
    <row r="6" spans="1:8">
      <c r="A6" s="16" t="s">
        <v>85</v>
      </c>
      <c r="B6" s="17" t="s">
        <v>10</v>
      </c>
      <c r="C6" s="7">
        <v>14495515.550000001</v>
      </c>
      <c r="D6" s="7">
        <v>0</v>
      </c>
      <c r="E6" s="7">
        <f>C6+D6</f>
        <v>14495515.550000001</v>
      </c>
      <c r="F6" s="7">
        <v>9635484.0299999993</v>
      </c>
      <c r="G6" s="7">
        <v>9635484.0299999993</v>
      </c>
      <c r="H6" s="7">
        <f>E6-F6</f>
        <v>4860031.5200000014</v>
      </c>
    </row>
    <row r="7" spans="1:8">
      <c r="A7" s="16" t="s">
        <v>86</v>
      </c>
      <c r="B7" s="17" t="s">
        <v>11</v>
      </c>
      <c r="C7" s="7">
        <v>4638947.82</v>
      </c>
      <c r="D7" s="7">
        <v>0</v>
      </c>
      <c r="E7" s="7">
        <f t="shared" ref="E7:E12" si="2">C7+D7</f>
        <v>4638947.82</v>
      </c>
      <c r="F7" s="7">
        <v>3194923.9</v>
      </c>
      <c r="G7" s="7">
        <v>3194923.9</v>
      </c>
      <c r="H7" s="7">
        <f t="shared" ref="H7:H70" si="3">E7-F7</f>
        <v>1444023.9200000004</v>
      </c>
    </row>
    <row r="8" spans="1:8">
      <c r="A8" s="16" t="s">
        <v>87</v>
      </c>
      <c r="B8" s="17" t="s">
        <v>12</v>
      </c>
      <c r="C8" s="7">
        <v>682782.34</v>
      </c>
      <c r="D8" s="7">
        <v>137272.57</v>
      </c>
      <c r="E8" s="7">
        <f t="shared" si="2"/>
        <v>820054.90999999992</v>
      </c>
      <c r="F8" s="7">
        <v>85275.09</v>
      </c>
      <c r="G8" s="7">
        <v>85275.09</v>
      </c>
      <c r="H8" s="7">
        <f t="shared" si="3"/>
        <v>734779.82</v>
      </c>
    </row>
    <row r="9" spans="1:8">
      <c r="A9" s="16" t="s">
        <v>88</v>
      </c>
      <c r="B9" s="17" t="s">
        <v>13</v>
      </c>
      <c r="C9" s="7">
        <v>2242576.02</v>
      </c>
      <c r="D9" s="7">
        <v>28879.14</v>
      </c>
      <c r="E9" s="7">
        <f t="shared" si="2"/>
        <v>2271455.16</v>
      </c>
      <c r="F9" s="7">
        <v>1779174.86</v>
      </c>
      <c r="G9" s="7">
        <v>1779174.86</v>
      </c>
      <c r="H9" s="7">
        <f t="shared" si="3"/>
        <v>492280.30000000005</v>
      </c>
    </row>
    <row r="10" spans="1:8">
      <c r="A10" s="16" t="s">
        <v>89</v>
      </c>
      <c r="B10" s="17" t="s">
        <v>14</v>
      </c>
      <c r="C10" s="7">
        <v>3708800.54</v>
      </c>
      <c r="D10" s="7">
        <v>121365.84</v>
      </c>
      <c r="E10" s="7">
        <f t="shared" si="2"/>
        <v>3830166.38</v>
      </c>
      <c r="F10" s="7">
        <v>2552636.39</v>
      </c>
      <c r="G10" s="7">
        <v>2552636.39</v>
      </c>
      <c r="H10" s="7">
        <f t="shared" si="3"/>
        <v>1277529.9899999998</v>
      </c>
    </row>
    <row r="11" spans="1:8">
      <c r="A11" s="16" t="s">
        <v>90</v>
      </c>
      <c r="B11" s="17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16" t="s">
        <v>91</v>
      </c>
      <c r="B12" s="17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32" t="s">
        <v>17</v>
      </c>
      <c r="B13" s="33"/>
      <c r="C13" s="6">
        <f>SUM(C14:C22)</f>
        <v>1725206.8299999998</v>
      </c>
      <c r="D13" s="6">
        <f t="shared" ref="D13:G13" si="4">SUM(D14:D22)</f>
        <v>-31757.12999999999</v>
      </c>
      <c r="E13" s="6">
        <f t="shared" si="4"/>
        <v>1693449.7</v>
      </c>
      <c r="F13" s="6">
        <f t="shared" si="4"/>
        <v>593843.87</v>
      </c>
      <c r="G13" s="6">
        <f t="shared" si="4"/>
        <v>593843.87</v>
      </c>
      <c r="H13" s="6">
        <f t="shared" si="3"/>
        <v>1099605.83</v>
      </c>
    </row>
    <row r="14" spans="1:8">
      <c r="A14" s="16" t="s">
        <v>92</v>
      </c>
      <c r="B14" s="17" t="s">
        <v>18</v>
      </c>
      <c r="C14" s="7">
        <v>376730.84</v>
      </c>
      <c r="D14" s="7">
        <v>20568.2</v>
      </c>
      <c r="E14" s="7">
        <f t="shared" ref="E14:E22" si="5">C14+D14</f>
        <v>397299.04000000004</v>
      </c>
      <c r="F14" s="7">
        <v>107692.22</v>
      </c>
      <c r="G14" s="7">
        <v>107692.22</v>
      </c>
      <c r="H14" s="7">
        <f t="shared" si="3"/>
        <v>289606.82000000007</v>
      </c>
    </row>
    <row r="15" spans="1:8">
      <c r="A15" s="16" t="s">
        <v>93</v>
      </c>
      <c r="B15" s="17" t="s">
        <v>19</v>
      </c>
      <c r="C15" s="7">
        <v>56847.48</v>
      </c>
      <c r="D15" s="7">
        <v>33560.1</v>
      </c>
      <c r="E15" s="7">
        <f t="shared" si="5"/>
        <v>90407.58</v>
      </c>
      <c r="F15" s="7">
        <v>48750.17</v>
      </c>
      <c r="G15" s="7">
        <v>48750.17</v>
      </c>
      <c r="H15" s="7">
        <f t="shared" si="3"/>
        <v>41657.410000000003</v>
      </c>
    </row>
    <row r="16" spans="1:8">
      <c r="A16" s="16" t="s">
        <v>94</v>
      </c>
      <c r="B16" s="17" t="s">
        <v>20</v>
      </c>
      <c r="C16" s="7"/>
      <c r="D16" s="7"/>
      <c r="E16" s="7">
        <f t="shared" si="5"/>
        <v>0</v>
      </c>
      <c r="F16" s="7"/>
      <c r="G16" s="7"/>
      <c r="H16" s="7">
        <f t="shared" si="3"/>
        <v>0</v>
      </c>
    </row>
    <row r="17" spans="1:8">
      <c r="A17" s="16" t="s">
        <v>95</v>
      </c>
      <c r="B17" s="17" t="s">
        <v>21</v>
      </c>
      <c r="C17" s="7">
        <v>262326.08</v>
      </c>
      <c r="D17" s="7">
        <v>-105386.87</v>
      </c>
      <c r="E17" s="7">
        <f t="shared" si="5"/>
        <v>156939.21000000002</v>
      </c>
      <c r="F17" s="7">
        <v>26635.46</v>
      </c>
      <c r="G17" s="7">
        <v>26635.46</v>
      </c>
      <c r="H17" s="7">
        <f t="shared" si="3"/>
        <v>130303.75000000003</v>
      </c>
    </row>
    <row r="18" spans="1:8">
      <c r="A18" s="16" t="s">
        <v>96</v>
      </c>
      <c r="B18" s="17" t="s">
        <v>22</v>
      </c>
      <c r="C18" s="7">
        <v>135899.44</v>
      </c>
      <c r="D18" s="7">
        <v>-29067.64</v>
      </c>
      <c r="E18" s="7">
        <f t="shared" si="5"/>
        <v>106831.8</v>
      </c>
      <c r="F18" s="7">
        <v>11071.51</v>
      </c>
      <c r="G18" s="7">
        <v>11071.51</v>
      </c>
      <c r="H18" s="7">
        <f t="shared" si="3"/>
        <v>95760.290000000008</v>
      </c>
    </row>
    <row r="19" spans="1:8">
      <c r="A19" s="16" t="s">
        <v>97</v>
      </c>
      <c r="B19" s="17" t="s">
        <v>23</v>
      </c>
      <c r="C19" s="7">
        <v>267053.59999999998</v>
      </c>
      <c r="D19" s="7">
        <v>13156.6</v>
      </c>
      <c r="E19" s="7">
        <f t="shared" si="5"/>
        <v>280210.19999999995</v>
      </c>
      <c r="F19" s="7">
        <v>277481.39</v>
      </c>
      <c r="G19" s="7">
        <v>277481.39</v>
      </c>
      <c r="H19" s="7">
        <f t="shared" si="3"/>
        <v>2728.8099999999395</v>
      </c>
    </row>
    <row r="20" spans="1:8">
      <c r="A20" s="16" t="s">
        <v>98</v>
      </c>
      <c r="B20" s="17" t="s">
        <v>24</v>
      </c>
      <c r="C20" s="7">
        <v>276751.2</v>
      </c>
      <c r="D20" s="7">
        <v>-50000</v>
      </c>
      <c r="E20" s="7">
        <f t="shared" si="5"/>
        <v>226751.2</v>
      </c>
      <c r="F20" s="7">
        <v>14175.33</v>
      </c>
      <c r="G20" s="7">
        <v>14175.33</v>
      </c>
      <c r="H20" s="7">
        <f t="shared" si="3"/>
        <v>212575.87000000002</v>
      </c>
    </row>
    <row r="21" spans="1:8">
      <c r="A21" s="16" t="s">
        <v>99</v>
      </c>
      <c r="B21" s="17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16" t="s">
        <v>100</v>
      </c>
      <c r="B22" s="17" t="s">
        <v>26</v>
      </c>
      <c r="C22" s="7">
        <v>349598.19</v>
      </c>
      <c r="D22" s="7">
        <v>85412.479999999996</v>
      </c>
      <c r="E22" s="7">
        <f t="shared" si="5"/>
        <v>435010.67</v>
      </c>
      <c r="F22" s="7">
        <v>108037.79</v>
      </c>
      <c r="G22" s="7">
        <v>108037.79</v>
      </c>
      <c r="H22" s="7">
        <f t="shared" si="3"/>
        <v>326972.88</v>
      </c>
    </row>
    <row r="23" spans="1:8">
      <c r="A23" s="32" t="s">
        <v>27</v>
      </c>
      <c r="B23" s="33"/>
      <c r="C23" s="6">
        <f>SUM(C24:C32)</f>
        <v>6652315.7999999998</v>
      </c>
      <c r="D23" s="6">
        <f t="shared" ref="D23:G23" si="6">SUM(D24:D32)</f>
        <v>660393.9700000002</v>
      </c>
      <c r="E23" s="6">
        <f t="shared" si="6"/>
        <v>7312709.7699999996</v>
      </c>
      <c r="F23" s="6">
        <f t="shared" si="6"/>
        <v>3007662.91</v>
      </c>
      <c r="G23" s="6">
        <f t="shared" si="6"/>
        <v>3007662.91</v>
      </c>
      <c r="H23" s="6">
        <f t="shared" si="3"/>
        <v>4305046.8599999994</v>
      </c>
    </row>
    <row r="24" spans="1:8">
      <c r="A24" s="16" t="s">
        <v>101</v>
      </c>
      <c r="B24" s="17" t="s">
        <v>28</v>
      </c>
      <c r="C24" s="7">
        <v>749128.44</v>
      </c>
      <c r="D24" s="7">
        <v>27166.68</v>
      </c>
      <c r="E24" s="7">
        <f t="shared" ref="E24:E32" si="7">C24+D24</f>
        <v>776295.12</v>
      </c>
      <c r="F24" s="7">
        <v>559539.88</v>
      </c>
      <c r="G24" s="7">
        <v>559539.88</v>
      </c>
      <c r="H24" s="7">
        <f t="shared" si="3"/>
        <v>216755.24</v>
      </c>
    </row>
    <row r="25" spans="1:8">
      <c r="A25" s="16" t="s">
        <v>102</v>
      </c>
      <c r="B25" s="17" t="s">
        <v>29</v>
      </c>
      <c r="C25" s="7">
        <v>468500</v>
      </c>
      <c r="D25" s="7">
        <v>533233.01</v>
      </c>
      <c r="E25" s="7">
        <f t="shared" si="7"/>
        <v>1001733.01</v>
      </c>
      <c r="F25" s="7">
        <v>366033.01</v>
      </c>
      <c r="G25" s="7">
        <v>366033.01</v>
      </c>
      <c r="H25" s="7">
        <f t="shared" si="3"/>
        <v>635700</v>
      </c>
    </row>
    <row r="26" spans="1:8">
      <c r="A26" s="16" t="s">
        <v>103</v>
      </c>
      <c r="B26" s="17" t="s">
        <v>30</v>
      </c>
      <c r="C26" s="7">
        <v>1545363</v>
      </c>
      <c r="D26" s="7">
        <v>34795.18</v>
      </c>
      <c r="E26" s="7">
        <f t="shared" si="7"/>
        <v>1580158.18</v>
      </c>
      <c r="F26" s="7">
        <v>678174.25</v>
      </c>
      <c r="G26" s="7">
        <v>678174.25</v>
      </c>
      <c r="H26" s="7">
        <f t="shared" si="3"/>
        <v>901983.92999999993</v>
      </c>
    </row>
    <row r="27" spans="1:8">
      <c r="A27" s="16" t="s">
        <v>104</v>
      </c>
      <c r="B27" s="17" t="s">
        <v>31</v>
      </c>
      <c r="C27" s="7">
        <v>601781.41</v>
      </c>
      <c r="D27" s="7">
        <v>18119.8</v>
      </c>
      <c r="E27" s="7">
        <f t="shared" si="7"/>
        <v>619901.21000000008</v>
      </c>
      <c r="F27" s="7">
        <v>177635.3</v>
      </c>
      <c r="G27" s="7">
        <v>177635.3</v>
      </c>
      <c r="H27" s="7">
        <f t="shared" si="3"/>
        <v>442265.91000000009</v>
      </c>
    </row>
    <row r="28" spans="1:8">
      <c r="A28" s="16" t="s">
        <v>105</v>
      </c>
      <c r="B28" s="17" t="s">
        <v>32</v>
      </c>
      <c r="C28" s="7">
        <v>1908128.52</v>
      </c>
      <c r="D28" s="7">
        <v>20000</v>
      </c>
      <c r="E28" s="7">
        <f t="shared" si="7"/>
        <v>1928128.52</v>
      </c>
      <c r="F28" s="7">
        <v>497703.78</v>
      </c>
      <c r="G28" s="7">
        <v>497703.78</v>
      </c>
      <c r="H28" s="7">
        <f t="shared" si="3"/>
        <v>1430424.74</v>
      </c>
    </row>
    <row r="29" spans="1:8">
      <c r="A29" s="16" t="s">
        <v>106</v>
      </c>
      <c r="B29" s="17" t="s">
        <v>33</v>
      </c>
      <c r="C29" s="7">
        <v>209747.4</v>
      </c>
      <c r="D29" s="7">
        <v>0</v>
      </c>
      <c r="E29" s="7">
        <f t="shared" si="7"/>
        <v>209747.4</v>
      </c>
      <c r="F29" s="7">
        <v>160562.28</v>
      </c>
      <c r="G29" s="7">
        <v>160562.28</v>
      </c>
      <c r="H29" s="7">
        <f t="shared" si="3"/>
        <v>49185.119999999995</v>
      </c>
    </row>
    <row r="30" spans="1:8">
      <c r="A30" s="16" t="s">
        <v>107</v>
      </c>
      <c r="B30" s="17" t="s">
        <v>34</v>
      </c>
      <c r="C30" s="7">
        <v>185051.92</v>
      </c>
      <c r="D30" s="7">
        <v>31636.2</v>
      </c>
      <c r="E30" s="7">
        <f t="shared" si="7"/>
        <v>216688.12000000002</v>
      </c>
      <c r="F30" s="7">
        <v>126114.33</v>
      </c>
      <c r="G30" s="7">
        <v>126114.33</v>
      </c>
      <c r="H30" s="7">
        <f t="shared" si="3"/>
        <v>90573.790000000023</v>
      </c>
    </row>
    <row r="31" spans="1:8">
      <c r="A31" s="16" t="s">
        <v>108</v>
      </c>
      <c r="B31" s="17" t="s">
        <v>35</v>
      </c>
      <c r="C31" s="7">
        <v>565296.48</v>
      </c>
      <c r="D31" s="7">
        <v>-85017.44</v>
      </c>
      <c r="E31" s="7">
        <f t="shared" si="7"/>
        <v>480279.03999999998</v>
      </c>
      <c r="F31" s="7">
        <v>200079.49</v>
      </c>
      <c r="G31" s="7">
        <v>200079.49</v>
      </c>
      <c r="H31" s="7">
        <f t="shared" si="3"/>
        <v>280199.55</v>
      </c>
    </row>
    <row r="32" spans="1:8">
      <c r="A32" s="16" t="s">
        <v>109</v>
      </c>
      <c r="B32" s="17" t="s">
        <v>36</v>
      </c>
      <c r="C32" s="7">
        <v>419318.63</v>
      </c>
      <c r="D32" s="7">
        <v>80460.539999999994</v>
      </c>
      <c r="E32" s="7">
        <f t="shared" si="7"/>
        <v>499779.17</v>
      </c>
      <c r="F32" s="7">
        <v>241820.59</v>
      </c>
      <c r="G32" s="7">
        <v>241820.59</v>
      </c>
      <c r="H32" s="7">
        <f t="shared" si="3"/>
        <v>257958.58</v>
      </c>
    </row>
    <row r="33" spans="1:8">
      <c r="A33" s="32" t="s">
        <v>37</v>
      </c>
      <c r="B33" s="33"/>
      <c r="C33" s="6">
        <f>SUM(C34:C42)</f>
        <v>0</v>
      </c>
      <c r="D33" s="6">
        <f t="shared" ref="D33:G33" si="8">SUM(D34:D42)</f>
        <v>241239</v>
      </c>
      <c r="E33" s="6">
        <f t="shared" si="8"/>
        <v>241239</v>
      </c>
      <c r="F33" s="6">
        <f t="shared" si="8"/>
        <v>153323</v>
      </c>
      <c r="G33" s="6">
        <f t="shared" si="8"/>
        <v>142953</v>
      </c>
      <c r="H33" s="6">
        <f t="shared" si="3"/>
        <v>87916</v>
      </c>
    </row>
    <row r="34" spans="1:8">
      <c r="A34" s="16" t="s">
        <v>110</v>
      </c>
      <c r="B34" s="17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16" t="s">
        <v>111</v>
      </c>
      <c r="B35" s="17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16" t="s">
        <v>112</v>
      </c>
      <c r="B36" s="17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16" t="s">
        <v>113</v>
      </c>
      <c r="B37" s="17" t="s">
        <v>41</v>
      </c>
      <c r="C37" s="7">
        <v>0</v>
      </c>
      <c r="D37" s="7">
        <v>241239</v>
      </c>
      <c r="E37" s="7">
        <f t="shared" si="9"/>
        <v>241239</v>
      </c>
      <c r="F37" s="7">
        <v>153323</v>
      </c>
      <c r="G37" s="7">
        <v>142953</v>
      </c>
      <c r="H37" s="7">
        <f t="shared" si="3"/>
        <v>87916</v>
      </c>
    </row>
    <row r="38" spans="1:8">
      <c r="A38" s="16" t="s">
        <v>114</v>
      </c>
      <c r="B38" s="17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16" t="s">
        <v>115</v>
      </c>
      <c r="B39" s="17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18"/>
      <c r="B40" s="17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18"/>
      <c r="B41" s="17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16" t="s">
        <v>116</v>
      </c>
      <c r="B42" s="17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32" t="s">
        <v>47</v>
      </c>
      <c r="B43" s="33"/>
      <c r="C43" s="6">
        <f>SUM(C44:C52)</f>
        <v>65000</v>
      </c>
      <c r="D43" s="6">
        <f t="shared" ref="D43:G43" si="10">SUM(D44:D52)</f>
        <v>1517481.46</v>
      </c>
      <c r="E43" s="6">
        <f t="shared" si="10"/>
        <v>1582481.46</v>
      </c>
      <c r="F43" s="6">
        <f t="shared" si="10"/>
        <v>948952.26</v>
      </c>
      <c r="G43" s="6">
        <f t="shared" si="10"/>
        <v>948952.26</v>
      </c>
      <c r="H43" s="6">
        <f t="shared" si="3"/>
        <v>633529.19999999995</v>
      </c>
    </row>
    <row r="44" spans="1:8">
      <c r="A44" s="16" t="s">
        <v>117</v>
      </c>
      <c r="B44" s="17" t="s">
        <v>48</v>
      </c>
      <c r="C44" s="7">
        <v>65000</v>
      </c>
      <c r="D44" s="7">
        <v>1091467</v>
      </c>
      <c r="E44" s="7">
        <f t="shared" ref="E44:E52" si="11">C44+D44</f>
        <v>1156467</v>
      </c>
      <c r="F44" s="7">
        <v>812937.8</v>
      </c>
      <c r="G44" s="7">
        <v>812937.8</v>
      </c>
      <c r="H44" s="7">
        <f t="shared" si="3"/>
        <v>343529.19999999995</v>
      </c>
    </row>
    <row r="45" spans="1:8">
      <c r="A45" s="16" t="s">
        <v>118</v>
      </c>
      <c r="B45" s="17" t="s">
        <v>49</v>
      </c>
      <c r="C45" s="7">
        <v>0</v>
      </c>
      <c r="D45" s="7">
        <v>46014.1</v>
      </c>
      <c r="E45" s="7">
        <f t="shared" si="11"/>
        <v>46014.1</v>
      </c>
      <c r="F45" s="7">
        <v>46014.1</v>
      </c>
      <c r="G45" s="7">
        <v>46014.1</v>
      </c>
      <c r="H45" s="7">
        <f t="shared" si="3"/>
        <v>0</v>
      </c>
    </row>
    <row r="46" spans="1:8">
      <c r="A46" s="16" t="s">
        <v>119</v>
      </c>
      <c r="B46" s="17" t="s">
        <v>50</v>
      </c>
      <c r="C46" s="7"/>
      <c r="D46" s="7"/>
      <c r="E46" s="7">
        <f t="shared" si="11"/>
        <v>0</v>
      </c>
      <c r="F46" s="7"/>
      <c r="G46" s="7"/>
      <c r="H46" s="7">
        <f t="shared" si="3"/>
        <v>0</v>
      </c>
    </row>
    <row r="47" spans="1:8">
      <c r="A47" s="16" t="s">
        <v>120</v>
      </c>
      <c r="B47" s="17" t="s">
        <v>51</v>
      </c>
      <c r="C47" s="7"/>
      <c r="D47" s="7"/>
      <c r="E47" s="7">
        <f t="shared" si="11"/>
        <v>0</v>
      </c>
      <c r="F47" s="7"/>
      <c r="G47" s="7"/>
      <c r="H47" s="7">
        <f t="shared" si="3"/>
        <v>0</v>
      </c>
    </row>
    <row r="48" spans="1:8">
      <c r="A48" s="16" t="s">
        <v>121</v>
      </c>
      <c r="B48" s="17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16" t="s">
        <v>122</v>
      </c>
      <c r="B49" s="17" t="s">
        <v>53</v>
      </c>
      <c r="C49" s="7">
        <v>0</v>
      </c>
      <c r="D49" s="7">
        <v>380000.36</v>
      </c>
      <c r="E49" s="7">
        <f t="shared" si="11"/>
        <v>380000.36</v>
      </c>
      <c r="F49" s="7">
        <v>90000.36</v>
      </c>
      <c r="G49" s="7">
        <v>90000.36</v>
      </c>
      <c r="H49" s="7">
        <f t="shared" si="3"/>
        <v>290000</v>
      </c>
    </row>
    <row r="50" spans="1:8">
      <c r="A50" s="16" t="s">
        <v>123</v>
      </c>
      <c r="B50" s="17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16" t="s">
        <v>124</v>
      </c>
      <c r="B51" s="17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16" t="s">
        <v>125</v>
      </c>
      <c r="B52" s="17" t="s">
        <v>56</v>
      </c>
      <c r="C52" s="7"/>
      <c r="D52" s="7"/>
      <c r="E52" s="7">
        <f t="shared" si="11"/>
        <v>0</v>
      </c>
      <c r="F52" s="7"/>
      <c r="G52" s="7"/>
      <c r="H52" s="7">
        <f t="shared" si="3"/>
        <v>0</v>
      </c>
    </row>
    <row r="53" spans="1:8">
      <c r="A53" s="32" t="s">
        <v>57</v>
      </c>
      <c r="B53" s="33"/>
      <c r="C53" s="6">
        <f>SUM(C54:C56)</f>
        <v>0</v>
      </c>
      <c r="D53" s="6">
        <f t="shared" ref="D53:G53" si="12">SUM(D54:D56)</f>
        <v>57000</v>
      </c>
      <c r="E53" s="6">
        <f t="shared" si="12"/>
        <v>57000</v>
      </c>
      <c r="F53" s="6">
        <f t="shared" si="12"/>
        <v>0</v>
      </c>
      <c r="G53" s="6">
        <f t="shared" si="12"/>
        <v>0</v>
      </c>
      <c r="H53" s="6">
        <f t="shared" si="3"/>
        <v>57000</v>
      </c>
    </row>
    <row r="54" spans="1:8">
      <c r="A54" s="16" t="s">
        <v>126</v>
      </c>
      <c r="B54" s="17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16" t="s">
        <v>127</v>
      </c>
      <c r="B55" s="17" t="s">
        <v>59</v>
      </c>
      <c r="C55" s="7">
        <v>0</v>
      </c>
      <c r="D55" s="7">
        <v>57000</v>
      </c>
      <c r="E55" s="7">
        <f t="shared" si="13"/>
        <v>57000</v>
      </c>
      <c r="F55" s="7">
        <v>0</v>
      </c>
      <c r="G55" s="7">
        <v>0</v>
      </c>
      <c r="H55" s="7">
        <f t="shared" si="3"/>
        <v>57000</v>
      </c>
    </row>
    <row r="56" spans="1:8">
      <c r="A56" s="16" t="s">
        <v>128</v>
      </c>
      <c r="B56" s="17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32" t="s">
        <v>61</v>
      </c>
      <c r="B57" s="33"/>
      <c r="C57" s="6">
        <f>SUM(C58:C65)</f>
        <v>480423.56</v>
      </c>
      <c r="D57" s="6">
        <f t="shared" ref="D57:G57" si="14">SUM(D58:D65)</f>
        <v>134074.59</v>
      </c>
      <c r="E57" s="6">
        <f t="shared" si="14"/>
        <v>614498.15</v>
      </c>
      <c r="F57" s="6">
        <f t="shared" si="14"/>
        <v>0</v>
      </c>
      <c r="G57" s="6">
        <f t="shared" si="14"/>
        <v>0</v>
      </c>
      <c r="H57" s="6">
        <f t="shared" si="3"/>
        <v>614498.15</v>
      </c>
    </row>
    <row r="58" spans="1:8">
      <c r="A58" s="16" t="s">
        <v>129</v>
      </c>
      <c r="B58" s="17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16" t="s">
        <v>130</v>
      </c>
      <c r="B59" s="17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16" t="s">
        <v>131</v>
      </c>
      <c r="B60" s="17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16" t="s">
        <v>132</v>
      </c>
      <c r="B61" s="17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16" t="s">
        <v>133</v>
      </c>
      <c r="B62" s="17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16" t="s">
        <v>134</v>
      </c>
      <c r="B63" s="17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16"/>
      <c r="B64" s="17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16" t="s">
        <v>135</v>
      </c>
      <c r="B65" s="17" t="s">
        <v>69</v>
      </c>
      <c r="C65" s="7">
        <v>480423.56</v>
      </c>
      <c r="D65" s="7">
        <v>134074.59</v>
      </c>
      <c r="E65" s="7">
        <f t="shared" si="15"/>
        <v>614498.15</v>
      </c>
      <c r="F65" s="7">
        <v>0</v>
      </c>
      <c r="G65" s="7">
        <v>0</v>
      </c>
      <c r="H65" s="7">
        <f t="shared" si="3"/>
        <v>614498.15</v>
      </c>
    </row>
    <row r="66" spans="1:8">
      <c r="A66" s="32" t="s">
        <v>70</v>
      </c>
      <c r="B66" s="33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16" t="s">
        <v>136</v>
      </c>
      <c r="B67" s="17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16" t="s">
        <v>137</v>
      </c>
      <c r="B68" s="17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16" t="s">
        <v>205</v>
      </c>
      <c r="B69" s="17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32" t="s">
        <v>74</v>
      </c>
      <c r="B70" s="33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16" t="s">
        <v>138</v>
      </c>
      <c r="B71" s="17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16" t="s">
        <v>139</v>
      </c>
      <c r="B72" s="17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16" t="s">
        <v>140</v>
      </c>
      <c r="B73" s="17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16" t="s">
        <v>141</v>
      </c>
      <c r="B74" s="17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16" t="s">
        <v>142</v>
      </c>
      <c r="B75" s="17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16" t="s">
        <v>143</v>
      </c>
      <c r="B76" s="17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16" t="s">
        <v>144</v>
      </c>
      <c r="B77" s="17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19"/>
      <c r="B78" s="20"/>
      <c r="C78" s="8"/>
      <c r="D78" s="8"/>
      <c r="E78" s="8"/>
      <c r="F78" s="8"/>
      <c r="G78" s="8"/>
      <c r="H78" s="8"/>
    </row>
    <row r="79" spans="1:8">
      <c r="A79" s="34" t="s">
        <v>82</v>
      </c>
      <c r="B79" s="35"/>
      <c r="C79" s="8">
        <f>C80+C88+C98+C108+C118+C128+C132+C141+C145</f>
        <v>0</v>
      </c>
      <c r="D79" s="8">
        <f t="shared" ref="D79:H79" si="21">D80+D88+D98+D108+D118+D128+D132+D141+D145</f>
        <v>16262018.6</v>
      </c>
      <c r="E79" s="8">
        <f t="shared" si="21"/>
        <v>16262018.6</v>
      </c>
      <c r="F79" s="8">
        <f t="shared" si="21"/>
        <v>1609137.1600000001</v>
      </c>
      <c r="G79" s="8">
        <f t="shared" si="21"/>
        <v>1609137.1600000001</v>
      </c>
      <c r="H79" s="8">
        <f t="shared" si="21"/>
        <v>14652881.439999998</v>
      </c>
    </row>
    <row r="80" spans="1:8">
      <c r="A80" s="28" t="s">
        <v>9</v>
      </c>
      <c r="B80" s="29"/>
      <c r="C80" s="8">
        <f>SUM(C81:C87)</f>
        <v>0</v>
      </c>
      <c r="D80" s="8">
        <f t="shared" ref="D80:H80" si="22">SUM(D81:D87)</f>
        <v>9289490.3699999992</v>
      </c>
      <c r="E80" s="8">
        <f t="shared" si="22"/>
        <v>9289490.3699999992</v>
      </c>
      <c r="F80" s="8">
        <f t="shared" si="22"/>
        <v>203451.85</v>
      </c>
      <c r="G80" s="8">
        <f t="shared" si="22"/>
        <v>203451.85</v>
      </c>
      <c r="H80" s="8">
        <f t="shared" si="22"/>
        <v>9086038.5199999996</v>
      </c>
    </row>
    <row r="81" spans="1:8">
      <c r="A81" s="16" t="s">
        <v>145</v>
      </c>
      <c r="B81" s="21" t="s">
        <v>10</v>
      </c>
      <c r="C81" s="9">
        <v>0</v>
      </c>
      <c r="D81" s="9">
        <v>4287197.37</v>
      </c>
      <c r="E81" s="7">
        <f t="shared" ref="E81:E87" si="23">C81+D81</f>
        <v>4287197.37</v>
      </c>
      <c r="F81" s="9">
        <v>0</v>
      </c>
      <c r="G81" s="9">
        <v>0</v>
      </c>
      <c r="H81" s="9">
        <f t="shared" ref="H81:H144" si="24">E81-F81</f>
        <v>4287197.37</v>
      </c>
    </row>
    <row r="82" spans="1:8">
      <c r="A82" s="16" t="s">
        <v>146</v>
      </c>
      <c r="B82" s="21" t="s">
        <v>11</v>
      </c>
      <c r="C82" s="9">
        <v>0</v>
      </c>
      <c r="D82" s="9">
        <v>2345296.38</v>
      </c>
      <c r="E82" s="7">
        <f t="shared" si="23"/>
        <v>2345296.38</v>
      </c>
      <c r="F82" s="9">
        <v>0</v>
      </c>
      <c r="G82" s="9">
        <v>0</v>
      </c>
      <c r="H82" s="9">
        <f t="shared" si="24"/>
        <v>2345296.38</v>
      </c>
    </row>
    <row r="83" spans="1:8">
      <c r="A83" s="16" t="s">
        <v>147</v>
      </c>
      <c r="B83" s="21" t="s">
        <v>12</v>
      </c>
      <c r="C83" s="9"/>
      <c r="D83" s="9"/>
      <c r="E83" s="7">
        <f t="shared" si="23"/>
        <v>0</v>
      </c>
      <c r="F83" s="9"/>
      <c r="G83" s="9"/>
      <c r="H83" s="9">
        <f t="shared" si="24"/>
        <v>0</v>
      </c>
    </row>
    <row r="84" spans="1:8">
      <c r="A84" s="16" t="s">
        <v>148</v>
      </c>
      <c r="B84" s="21" t="s">
        <v>13</v>
      </c>
      <c r="C84" s="9">
        <v>0</v>
      </c>
      <c r="D84" s="9">
        <v>1638259.72</v>
      </c>
      <c r="E84" s="7">
        <f t="shared" si="23"/>
        <v>1638259.72</v>
      </c>
      <c r="F84" s="9">
        <v>203451.85</v>
      </c>
      <c r="G84" s="9">
        <v>203451.85</v>
      </c>
      <c r="H84" s="9">
        <f t="shared" si="24"/>
        <v>1434807.8699999999</v>
      </c>
    </row>
    <row r="85" spans="1:8">
      <c r="A85" s="16" t="s">
        <v>149</v>
      </c>
      <c r="B85" s="21" t="s">
        <v>14</v>
      </c>
      <c r="C85" s="9">
        <v>0</v>
      </c>
      <c r="D85" s="9">
        <v>1018736.9</v>
      </c>
      <c r="E85" s="7">
        <f t="shared" si="23"/>
        <v>1018736.9</v>
      </c>
      <c r="F85" s="9">
        <v>0</v>
      </c>
      <c r="G85" s="9">
        <v>0</v>
      </c>
      <c r="H85" s="9">
        <f t="shared" si="24"/>
        <v>1018736.9</v>
      </c>
    </row>
    <row r="86" spans="1:8">
      <c r="A86" s="16" t="s">
        <v>150</v>
      </c>
      <c r="B86" s="21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16" t="s">
        <v>151</v>
      </c>
      <c r="B87" s="21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28" t="s">
        <v>17</v>
      </c>
      <c r="B88" s="29"/>
      <c r="C88" s="8">
        <f>SUM(C89:C97)</f>
        <v>0</v>
      </c>
      <c r="D88" s="8">
        <f t="shared" ref="D88:G88" si="25">SUM(D89:D97)</f>
        <v>799903.07000000007</v>
      </c>
      <c r="E88" s="8">
        <f t="shared" si="25"/>
        <v>799903.07000000007</v>
      </c>
      <c r="F88" s="8">
        <f t="shared" si="25"/>
        <v>29982.23</v>
      </c>
      <c r="G88" s="8">
        <f t="shared" si="25"/>
        <v>29982.23</v>
      </c>
      <c r="H88" s="8">
        <f t="shared" si="24"/>
        <v>769920.84000000008</v>
      </c>
    </row>
    <row r="89" spans="1:8">
      <c r="A89" s="16" t="s">
        <v>152</v>
      </c>
      <c r="B89" s="21" t="s">
        <v>18</v>
      </c>
      <c r="C89" s="9">
        <v>0</v>
      </c>
      <c r="D89" s="9">
        <v>162752.69</v>
      </c>
      <c r="E89" s="7">
        <f t="shared" ref="E89:E97" si="26">C89+D89</f>
        <v>162752.69</v>
      </c>
      <c r="F89" s="9">
        <v>5488.23</v>
      </c>
      <c r="G89" s="9">
        <v>5488.23</v>
      </c>
      <c r="H89" s="9">
        <f t="shared" si="24"/>
        <v>157264.46</v>
      </c>
    </row>
    <row r="90" spans="1:8">
      <c r="A90" s="16" t="s">
        <v>153</v>
      </c>
      <c r="B90" s="21" t="s">
        <v>19</v>
      </c>
      <c r="C90" s="9">
        <v>0</v>
      </c>
      <c r="D90" s="9">
        <v>76380.42</v>
      </c>
      <c r="E90" s="7">
        <f t="shared" si="26"/>
        <v>76380.42</v>
      </c>
      <c r="F90" s="9">
        <v>0</v>
      </c>
      <c r="G90" s="9">
        <v>0</v>
      </c>
      <c r="H90" s="9">
        <f t="shared" si="24"/>
        <v>76380.42</v>
      </c>
    </row>
    <row r="91" spans="1:8">
      <c r="A91" s="16" t="s">
        <v>154</v>
      </c>
      <c r="B91" s="21" t="s">
        <v>20</v>
      </c>
      <c r="C91" s="9"/>
      <c r="D91" s="9"/>
      <c r="E91" s="7">
        <f t="shared" si="26"/>
        <v>0</v>
      </c>
      <c r="F91" s="9"/>
      <c r="G91" s="9"/>
      <c r="H91" s="9">
        <f t="shared" si="24"/>
        <v>0</v>
      </c>
    </row>
    <row r="92" spans="1:8">
      <c r="A92" s="16" t="s">
        <v>155</v>
      </c>
      <c r="B92" s="21" t="s">
        <v>21</v>
      </c>
      <c r="C92" s="9">
        <v>0</v>
      </c>
      <c r="D92" s="9">
        <v>138408.5</v>
      </c>
      <c r="E92" s="7">
        <f t="shared" si="26"/>
        <v>138408.5</v>
      </c>
      <c r="F92" s="9">
        <v>0</v>
      </c>
      <c r="G92" s="9">
        <v>0</v>
      </c>
      <c r="H92" s="9">
        <f t="shared" si="24"/>
        <v>138408.5</v>
      </c>
    </row>
    <row r="93" spans="1:8">
      <c r="A93" s="16" t="s">
        <v>156</v>
      </c>
      <c r="B93" s="21" t="s">
        <v>22</v>
      </c>
      <c r="C93" s="9">
        <v>0</v>
      </c>
      <c r="D93" s="9">
        <v>75583.59</v>
      </c>
      <c r="E93" s="7">
        <f t="shared" si="26"/>
        <v>75583.59</v>
      </c>
      <c r="F93" s="9">
        <v>20000</v>
      </c>
      <c r="G93" s="9">
        <v>20000</v>
      </c>
      <c r="H93" s="9">
        <f t="shared" si="24"/>
        <v>55583.59</v>
      </c>
    </row>
    <row r="94" spans="1:8">
      <c r="A94" s="16" t="s">
        <v>157</v>
      </c>
      <c r="B94" s="21" t="s">
        <v>23</v>
      </c>
      <c r="C94" s="9">
        <v>0</v>
      </c>
      <c r="D94" s="9">
        <v>222872.41</v>
      </c>
      <c r="E94" s="7">
        <f t="shared" si="26"/>
        <v>222872.41</v>
      </c>
      <c r="F94" s="9">
        <v>0</v>
      </c>
      <c r="G94" s="9">
        <v>0</v>
      </c>
      <c r="H94" s="9">
        <f t="shared" si="24"/>
        <v>222872.41</v>
      </c>
    </row>
    <row r="95" spans="1:8">
      <c r="A95" s="16" t="s">
        <v>158</v>
      </c>
      <c r="B95" s="21" t="s">
        <v>24</v>
      </c>
      <c r="C95" s="9">
        <v>0</v>
      </c>
      <c r="D95" s="9">
        <v>31053.03</v>
      </c>
      <c r="E95" s="7">
        <f t="shared" si="26"/>
        <v>31053.03</v>
      </c>
      <c r="F95" s="9">
        <v>0</v>
      </c>
      <c r="G95" s="9">
        <v>0</v>
      </c>
      <c r="H95" s="9">
        <f t="shared" si="24"/>
        <v>31053.03</v>
      </c>
    </row>
    <row r="96" spans="1:8">
      <c r="A96" s="16" t="s">
        <v>159</v>
      </c>
      <c r="B96" s="21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16" t="s">
        <v>160</v>
      </c>
      <c r="B97" s="21" t="s">
        <v>26</v>
      </c>
      <c r="C97" s="9">
        <v>0</v>
      </c>
      <c r="D97" s="9">
        <v>92852.43</v>
      </c>
      <c r="E97" s="7">
        <f t="shared" si="26"/>
        <v>92852.43</v>
      </c>
      <c r="F97" s="9">
        <v>4494</v>
      </c>
      <c r="G97" s="9">
        <v>4494</v>
      </c>
      <c r="H97" s="9">
        <f t="shared" si="24"/>
        <v>88358.43</v>
      </c>
    </row>
    <row r="98" spans="1:8">
      <c r="A98" s="28" t="s">
        <v>27</v>
      </c>
      <c r="B98" s="29"/>
      <c r="C98" s="8">
        <f>SUM(C99:C107)</f>
        <v>0</v>
      </c>
      <c r="D98" s="8">
        <f t="shared" ref="D98:G98" si="27">SUM(D99:D107)</f>
        <v>2661915.3199999998</v>
      </c>
      <c r="E98" s="8">
        <f t="shared" si="27"/>
        <v>2661915.3199999998</v>
      </c>
      <c r="F98" s="8">
        <f t="shared" si="27"/>
        <v>144896.19</v>
      </c>
      <c r="G98" s="8">
        <f t="shared" si="27"/>
        <v>144896.19</v>
      </c>
      <c r="H98" s="8">
        <f t="shared" si="24"/>
        <v>2517019.13</v>
      </c>
    </row>
    <row r="99" spans="1:8">
      <c r="A99" s="16" t="s">
        <v>161</v>
      </c>
      <c r="B99" s="21" t="s">
        <v>28</v>
      </c>
      <c r="C99" s="9">
        <v>0</v>
      </c>
      <c r="D99" s="9">
        <v>418318.89</v>
      </c>
      <c r="E99" s="7">
        <f t="shared" ref="E99:E107" si="28">C99+D99</f>
        <v>418318.89</v>
      </c>
      <c r="F99" s="9">
        <v>0</v>
      </c>
      <c r="G99" s="9">
        <v>0</v>
      </c>
      <c r="H99" s="9">
        <f t="shared" si="24"/>
        <v>418318.89</v>
      </c>
    </row>
    <row r="100" spans="1:8">
      <c r="A100" s="16" t="s">
        <v>162</v>
      </c>
      <c r="B100" s="21" t="s">
        <v>29</v>
      </c>
      <c r="C100" s="9">
        <v>0</v>
      </c>
      <c r="D100" s="9">
        <v>27186.92</v>
      </c>
      <c r="E100" s="7">
        <f t="shared" si="28"/>
        <v>27186.92</v>
      </c>
      <c r="F100" s="9">
        <v>0</v>
      </c>
      <c r="G100" s="9">
        <v>0</v>
      </c>
      <c r="H100" s="9">
        <f t="shared" si="24"/>
        <v>27186.92</v>
      </c>
    </row>
    <row r="101" spans="1:8">
      <c r="A101" s="16" t="s">
        <v>163</v>
      </c>
      <c r="B101" s="21" t="s">
        <v>30</v>
      </c>
      <c r="C101" s="9">
        <v>0</v>
      </c>
      <c r="D101" s="9">
        <v>710198.57</v>
      </c>
      <c r="E101" s="7">
        <f t="shared" si="28"/>
        <v>710198.57</v>
      </c>
      <c r="F101" s="9">
        <v>0</v>
      </c>
      <c r="G101" s="9">
        <v>0</v>
      </c>
      <c r="H101" s="9">
        <f t="shared" si="24"/>
        <v>710198.57</v>
      </c>
    </row>
    <row r="102" spans="1:8">
      <c r="A102" s="16" t="s">
        <v>164</v>
      </c>
      <c r="B102" s="21" t="s">
        <v>31</v>
      </c>
      <c r="C102" s="9">
        <v>0</v>
      </c>
      <c r="D102" s="9">
        <v>77249.149999999994</v>
      </c>
      <c r="E102" s="7">
        <f t="shared" si="28"/>
        <v>77249.149999999994</v>
      </c>
      <c r="F102" s="9">
        <v>24341.24</v>
      </c>
      <c r="G102" s="9">
        <v>24341.24</v>
      </c>
      <c r="H102" s="9">
        <f t="shared" si="24"/>
        <v>52907.909999999989</v>
      </c>
    </row>
    <row r="103" spans="1:8">
      <c r="A103" s="16" t="s">
        <v>165</v>
      </c>
      <c r="B103" s="21" t="s">
        <v>32</v>
      </c>
      <c r="C103" s="9">
        <v>0</v>
      </c>
      <c r="D103" s="9">
        <v>480940.35</v>
      </c>
      <c r="E103" s="7">
        <f t="shared" si="28"/>
        <v>480940.35</v>
      </c>
      <c r="F103" s="9">
        <v>62204.17</v>
      </c>
      <c r="G103" s="9">
        <v>62204.17</v>
      </c>
      <c r="H103" s="9">
        <f t="shared" si="24"/>
        <v>418736.18</v>
      </c>
    </row>
    <row r="104" spans="1:8">
      <c r="A104" s="16" t="s">
        <v>166</v>
      </c>
      <c r="B104" s="21" t="s">
        <v>33</v>
      </c>
      <c r="C104" s="9">
        <v>0</v>
      </c>
      <c r="D104" s="9">
        <v>200000</v>
      </c>
      <c r="E104" s="7">
        <f t="shared" si="28"/>
        <v>200000</v>
      </c>
      <c r="F104" s="9">
        <v>0</v>
      </c>
      <c r="G104" s="9">
        <v>0</v>
      </c>
      <c r="H104" s="9">
        <f t="shared" si="24"/>
        <v>200000</v>
      </c>
    </row>
    <row r="105" spans="1:8">
      <c r="A105" s="16" t="s">
        <v>167</v>
      </c>
      <c r="B105" s="21" t="s">
        <v>34</v>
      </c>
      <c r="C105" s="9">
        <v>0</v>
      </c>
      <c r="D105" s="9">
        <v>132853.64000000001</v>
      </c>
      <c r="E105" s="7">
        <f t="shared" si="28"/>
        <v>132853.64000000001</v>
      </c>
      <c r="F105" s="9">
        <v>0</v>
      </c>
      <c r="G105" s="9">
        <v>0</v>
      </c>
      <c r="H105" s="9">
        <f t="shared" si="24"/>
        <v>132853.64000000001</v>
      </c>
    </row>
    <row r="106" spans="1:8">
      <c r="A106" s="16" t="s">
        <v>168</v>
      </c>
      <c r="B106" s="21" t="s">
        <v>35</v>
      </c>
      <c r="C106" s="9">
        <v>0</v>
      </c>
      <c r="D106" s="9">
        <v>197644.82</v>
      </c>
      <c r="E106" s="7">
        <f t="shared" si="28"/>
        <v>197644.82</v>
      </c>
      <c r="F106" s="9">
        <v>0</v>
      </c>
      <c r="G106" s="9">
        <v>0</v>
      </c>
      <c r="H106" s="9">
        <f t="shared" si="24"/>
        <v>197644.82</v>
      </c>
    </row>
    <row r="107" spans="1:8">
      <c r="A107" s="16" t="s">
        <v>169</v>
      </c>
      <c r="B107" s="21" t="s">
        <v>36</v>
      </c>
      <c r="C107" s="9">
        <v>0</v>
      </c>
      <c r="D107" s="9">
        <v>417522.98</v>
      </c>
      <c r="E107" s="7">
        <f t="shared" si="28"/>
        <v>417522.98</v>
      </c>
      <c r="F107" s="9">
        <v>58350.78</v>
      </c>
      <c r="G107" s="9">
        <v>58350.78</v>
      </c>
      <c r="H107" s="9">
        <f t="shared" si="24"/>
        <v>359172.19999999995</v>
      </c>
    </row>
    <row r="108" spans="1:8">
      <c r="A108" s="28" t="s">
        <v>37</v>
      </c>
      <c r="B108" s="29"/>
      <c r="C108" s="8">
        <f>SUM(C109:C117)</f>
        <v>0</v>
      </c>
      <c r="D108" s="8">
        <f t="shared" ref="D108:G108" si="29">SUM(D109:D117)</f>
        <v>64000</v>
      </c>
      <c r="E108" s="8">
        <f t="shared" si="29"/>
        <v>64000</v>
      </c>
      <c r="F108" s="8">
        <f t="shared" si="29"/>
        <v>48000</v>
      </c>
      <c r="G108" s="8">
        <f t="shared" si="29"/>
        <v>48000</v>
      </c>
      <c r="H108" s="8">
        <f t="shared" si="24"/>
        <v>16000</v>
      </c>
    </row>
    <row r="109" spans="1:8">
      <c r="A109" s="16" t="s">
        <v>170</v>
      </c>
      <c r="B109" s="21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6" t="s">
        <v>171</v>
      </c>
      <c r="B110" s="21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16" t="s">
        <v>172</v>
      </c>
      <c r="B111" s="21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16" t="s">
        <v>173</v>
      </c>
      <c r="B112" s="21" t="s">
        <v>41</v>
      </c>
      <c r="C112" s="9">
        <v>0</v>
      </c>
      <c r="D112" s="9">
        <v>64000</v>
      </c>
      <c r="E112" s="7">
        <f t="shared" si="30"/>
        <v>64000</v>
      </c>
      <c r="F112" s="9">
        <v>48000</v>
      </c>
      <c r="G112" s="9">
        <v>48000</v>
      </c>
      <c r="H112" s="9">
        <f t="shared" si="24"/>
        <v>16000</v>
      </c>
    </row>
    <row r="113" spans="1:8">
      <c r="A113" s="16" t="s">
        <v>174</v>
      </c>
      <c r="B113" s="21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16" t="s">
        <v>175</v>
      </c>
      <c r="B114" s="21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18"/>
      <c r="B115" s="21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18"/>
      <c r="B116" s="21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16" t="s">
        <v>176</v>
      </c>
      <c r="B117" s="21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28" t="s">
        <v>47</v>
      </c>
      <c r="B118" s="29"/>
      <c r="C118" s="8">
        <f>SUM(C119:C127)</f>
        <v>0</v>
      </c>
      <c r="D118" s="8">
        <f t="shared" ref="D118:G118" si="31">SUM(D119:D127)</f>
        <v>2107938.34</v>
      </c>
      <c r="E118" s="8">
        <f t="shared" si="31"/>
        <v>2107938.34</v>
      </c>
      <c r="F118" s="8">
        <f t="shared" si="31"/>
        <v>199051.46</v>
      </c>
      <c r="G118" s="8">
        <f t="shared" si="31"/>
        <v>199051.46</v>
      </c>
      <c r="H118" s="8">
        <f t="shared" si="24"/>
        <v>1908886.88</v>
      </c>
    </row>
    <row r="119" spans="1:8">
      <c r="A119" s="16" t="s">
        <v>177</v>
      </c>
      <c r="B119" s="21" t="s">
        <v>48</v>
      </c>
      <c r="C119" s="9">
        <v>0</v>
      </c>
      <c r="D119" s="9">
        <v>1902503.25</v>
      </c>
      <c r="E119" s="7">
        <f t="shared" ref="E119:E127" si="32">C119+D119</f>
        <v>1902503.25</v>
      </c>
      <c r="F119" s="9">
        <v>49670.06</v>
      </c>
      <c r="G119" s="9">
        <v>49670.06</v>
      </c>
      <c r="H119" s="9">
        <f t="shared" si="24"/>
        <v>1852833.19</v>
      </c>
    </row>
    <row r="120" spans="1:8">
      <c r="A120" s="16" t="s">
        <v>178</v>
      </c>
      <c r="B120" s="21" t="s">
        <v>49</v>
      </c>
      <c r="C120" s="9">
        <v>0</v>
      </c>
      <c r="D120" s="9">
        <v>200000</v>
      </c>
      <c r="E120" s="7">
        <f t="shared" si="32"/>
        <v>200000</v>
      </c>
      <c r="F120" s="9">
        <v>149381.4</v>
      </c>
      <c r="G120" s="9">
        <v>149381.4</v>
      </c>
      <c r="H120" s="9">
        <f t="shared" si="24"/>
        <v>50618.600000000006</v>
      </c>
    </row>
    <row r="121" spans="1:8">
      <c r="A121" s="16" t="s">
        <v>179</v>
      </c>
      <c r="B121" s="21" t="s">
        <v>50</v>
      </c>
      <c r="C121" s="9">
        <v>0</v>
      </c>
      <c r="D121" s="9">
        <v>2759.09</v>
      </c>
      <c r="E121" s="7">
        <f t="shared" si="32"/>
        <v>2759.09</v>
      </c>
      <c r="F121" s="9">
        <v>0</v>
      </c>
      <c r="G121" s="9">
        <v>0</v>
      </c>
      <c r="H121" s="9">
        <f t="shared" si="24"/>
        <v>2759.09</v>
      </c>
    </row>
    <row r="122" spans="1:8">
      <c r="A122" s="16" t="s">
        <v>180</v>
      </c>
      <c r="B122" s="21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16" t="s">
        <v>181</v>
      </c>
      <c r="B123" s="21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16" t="s">
        <v>182</v>
      </c>
      <c r="B124" s="21" t="s">
        <v>53</v>
      </c>
      <c r="C124" s="9">
        <v>0</v>
      </c>
      <c r="D124" s="9">
        <v>2676</v>
      </c>
      <c r="E124" s="7">
        <f t="shared" si="32"/>
        <v>2676</v>
      </c>
      <c r="F124" s="9">
        <v>0</v>
      </c>
      <c r="G124" s="9">
        <v>0</v>
      </c>
      <c r="H124" s="9">
        <f t="shared" si="24"/>
        <v>2676</v>
      </c>
    </row>
    <row r="125" spans="1:8">
      <c r="A125" s="16" t="s">
        <v>183</v>
      </c>
      <c r="B125" s="21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16" t="s">
        <v>184</v>
      </c>
      <c r="B126" s="21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16" t="s">
        <v>185</v>
      </c>
      <c r="B127" s="21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28" t="s">
        <v>57</v>
      </c>
      <c r="B128" s="29"/>
      <c r="C128" s="8">
        <f>SUM(C129:C131)</f>
        <v>0</v>
      </c>
      <c r="D128" s="8">
        <f t="shared" ref="D128:G128" si="33">SUM(D129:D131)</f>
        <v>1088655.5</v>
      </c>
      <c r="E128" s="8">
        <f t="shared" si="33"/>
        <v>1088655.5</v>
      </c>
      <c r="F128" s="8">
        <f t="shared" si="33"/>
        <v>983755.43</v>
      </c>
      <c r="G128" s="8">
        <f t="shared" si="33"/>
        <v>983755.43</v>
      </c>
      <c r="H128" s="8">
        <f t="shared" si="24"/>
        <v>104900.06999999995</v>
      </c>
    </row>
    <row r="129" spans="1:8">
      <c r="A129" s="16" t="s">
        <v>186</v>
      </c>
      <c r="B129" s="21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6" t="s">
        <v>187</v>
      </c>
      <c r="B130" s="21" t="s">
        <v>59</v>
      </c>
      <c r="C130" s="9">
        <v>0</v>
      </c>
      <c r="D130" s="9">
        <v>1088655.5</v>
      </c>
      <c r="E130" s="7">
        <f t="shared" si="34"/>
        <v>1088655.5</v>
      </c>
      <c r="F130" s="9">
        <v>983755.43</v>
      </c>
      <c r="G130" s="9">
        <v>983755.43</v>
      </c>
      <c r="H130" s="9">
        <f t="shared" si="24"/>
        <v>104900.06999999995</v>
      </c>
    </row>
    <row r="131" spans="1:8">
      <c r="A131" s="16" t="s">
        <v>188</v>
      </c>
      <c r="B131" s="21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28" t="s">
        <v>61</v>
      </c>
      <c r="B132" s="29"/>
      <c r="C132" s="8">
        <f>SUM(C133:C140)</f>
        <v>0</v>
      </c>
      <c r="D132" s="8">
        <f t="shared" ref="D132:G132" si="35">SUM(D133:D140)</f>
        <v>250116</v>
      </c>
      <c r="E132" s="8">
        <f t="shared" si="35"/>
        <v>250116</v>
      </c>
      <c r="F132" s="8">
        <f t="shared" si="35"/>
        <v>0</v>
      </c>
      <c r="G132" s="8">
        <f t="shared" si="35"/>
        <v>0</v>
      </c>
      <c r="H132" s="8">
        <f t="shared" si="24"/>
        <v>250116</v>
      </c>
    </row>
    <row r="133" spans="1:8">
      <c r="A133" s="16" t="s">
        <v>189</v>
      </c>
      <c r="B133" s="21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6" t="s">
        <v>190</v>
      </c>
      <c r="B134" s="21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16" t="s">
        <v>191</v>
      </c>
      <c r="B135" s="21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16" t="s">
        <v>192</v>
      </c>
      <c r="B136" s="21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16" t="s">
        <v>193</v>
      </c>
      <c r="B137" s="21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16" t="s">
        <v>194</v>
      </c>
      <c r="B138" s="21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16"/>
      <c r="B139" s="21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16" t="s">
        <v>195</v>
      </c>
      <c r="B140" s="21" t="s">
        <v>69</v>
      </c>
      <c r="C140" s="9">
        <v>0</v>
      </c>
      <c r="D140" s="9">
        <v>250116</v>
      </c>
      <c r="E140" s="7">
        <f t="shared" si="36"/>
        <v>250116</v>
      </c>
      <c r="F140" s="9">
        <v>0</v>
      </c>
      <c r="G140" s="9">
        <v>0</v>
      </c>
      <c r="H140" s="9">
        <f t="shared" si="24"/>
        <v>250116</v>
      </c>
    </row>
    <row r="141" spans="1:8">
      <c r="A141" s="28" t="s">
        <v>70</v>
      </c>
      <c r="B141" s="29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16" t="s">
        <v>196</v>
      </c>
      <c r="B142" s="21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6" t="s">
        <v>197</v>
      </c>
      <c r="B143" s="21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16" t="s">
        <v>206</v>
      </c>
      <c r="B144" s="21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28" t="s">
        <v>74</v>
      </c>
      <c r="B145" s="29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16" t="s">
        <v>198</v>
      </c>
      <c r="B146" s="21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6" t="s">
        <v>199</v>
      </c>
      <c r="B147" s="21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16" t="s">
        <v>200</v>
      </c>
      <c r="B148" s="21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16" t="s">
        <v>201</v>
      </c>
      <c r="B149" s="21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16" t="s">
        <v>202</v>
      </c>
      <c r="B150" s="21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16" t="s">
        <v>203</v>
      </c>
      <c r="B151" s="21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16" t="s">
        <v>204</v>
      </c>
      <c r="B152" s="21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9"/>
      <c r="B153" s="22"/>
      <c r="C153" s="9"/>
      <c r="D153" s="9"/>
      <c r="E153" s="9"/>
      <c r="F153" s="9"/>
      <c r="G153" s="9"/>
      <c r="H153" s="9"/>
    </row>
    <row r="154" spans="1:8">
      <c r="A154" s="30" t="s">
        <v>83</v>
      </c>
      <c r="B154" s="31"/>
      <c r="C154" s="8">
        <f>C4+C79</f>
        <v>34691568.460000001</v>
      </c>
      <c r="D154" s="8">
        <f t="shared" ref="D154:H154" si="42">D4+D79</f>
        <v>19127968.039999999</v>
      </c>
      <c r="E154" s="8">
        <f t="shared" si="42"/>
        <v>53819536.5</v>
      </c>
      <c r="F154" s="8">
        <f t="shared" si="42"/>
        <v>23560413.470000003</v>
      </c>
      <c r="G154" s="8">
        <f t="shared" si="42"/>
        <v>23550043.470000003</v>
      </c>
      <c r="H154" s="8">
        <f t="shared" si="42"/>
        <v>30259123.029999997</v>
      </c>
    </row>
    <row r="155" spans="1:8" ht="5.0999999999999996" customHeight="1">
      <c r="A155" s="24"/>
      <c r="B155" s="23"/>
      <c r="C155" s="10"/>
      <c r="D155" s="10"/>
      <c r="E155" s="10"/>
      <c r="F155" s="10"/>
      <c r="G155" s="10"/>
      <c r="H155" s="10"/>
    </row>
    <row r="160" spans="1:8" ht="33.75" customHeight="1">
      <c r="B160" s="25"/>
      <c r="C160" s="26"/>
      <c r="D160" s="11"/>
      <c r="E160" s="27"/>
      <c r="F160" s="27"/>
    </row>
  </sheetData>
  <mergeCells count="26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E160:F160"/>
    <mergeCell ref="A128:B128"/>
    <mergeCell ref="A132:B132"/>
    <mergeCell ref="A141:B141"/>
    <mergeCell ref="A145:B145"/>
    <mergeCell ref="A154:B154"/>
  </mergeCells>
  <printOptions horizontalCentered="1"/>
  <pageMargins left="0.70866141732283472" right="0.70866141732283472" top="0.15748031496062992" bottom="0.15748031496062992" header="0.31496062992125984" footer="0.31496062992125984"/>
  <pageSetup scale="5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F6a</vt:lpstr>
      <vt:lpstr>'F6a'!Títulos_a_imprimir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Jef-Rec-Financieros</cp:lastModifiedBy>
  <cp:lastPrinted>2017-07-11T22:04:07Z</cp:lastPrinted>
  <dcterms:created xsi:type="dcterms:W3CDTF">2017-01-11T17:22:36Z</dcterms:created>
  <dcterms:modified xsi:type="dcterms:W3CDTF">2017-07-11T22:06:32Z</dcterms:modified>
</cp:coreProperties>
</file>